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<sst xmlns="http://schemas.openxmlformats.org/spreadsheetml/2006/main" count="156" uniqueCount="111">
  <si>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</si>
  <si>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</si>
  <si>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</si>
  <si>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</si>
  <si>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</si>
  <si>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</si>
  <si>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</si>
  <si>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</si>
  <si>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</si>
  <si>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</si>
  <si>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</si>
  <si>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</si>
  <si>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</si>
  <si>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</si>
  <si>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</si>
  <si>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</si>
  <si>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</si>
  <si>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</si>
  <si>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</si>
  <si>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</si>
  <si>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</si>
  <si>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</si>
  <si>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</si>
  <si>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</si>
  <si>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</si>
  <si>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</si>
  <si>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</si>
  <si>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</si>
  <si>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</si>
  <si>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</si>
  <si>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</si>
  <si>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</si>
  <si>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</si>
  <si>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</si>
  <si>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</si>
  <si>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</si>
  <si>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</si>
  <si>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</si>
  <si>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</si>
  <si>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</si>
  <si>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</si>
  <si>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</si>
  <si>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</si>
  <si>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</si>
  <si>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</si>
  <si>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</si>
  <si>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</si>
  <si>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</si>
  <si>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</si>
  <si>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</si>
  <si>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</si>
  <si>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</si>
  <si>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</si>
  <si>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</si>
  <si>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</si>
  <si>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</si>
  <si>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</si>
  <si>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</si>
  <si>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</si>
  <si>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</si>
  <si>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</si>
  <si>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</si>
  <si>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</si>
  <si>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</si>
  <si>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</si>
  <si>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</si>
  <si>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</si>
  <si>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</si>
  <si>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</si>
  <si>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</si>
  <si>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</si>
  <si>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</si>
  <si>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</si>
  <si>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</si>
  <si>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</si>
  <si>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</si>
  <si>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</si>
  <si>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</si>
  <si>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</si>
  <si>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</si>
  <si>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</si>
  <si>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</si>
  <si>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</si>
  <si>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</si>
  <si>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</si>
  <si>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</si>
  <si>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</si>
  <si>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</si>
  <si>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</si>
  <si>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</si>
  <si>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</si>
  <si>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</si>
  <si>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</si>
  <si>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</si>
  <si>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</si>
  <si>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</si>
  <si>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</si>
  <si>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</si>
  <si>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</si>
  <si>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</si>
  <si>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</si>
  <si>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</si>
  <si>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</si>
  <si>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</si>
  <si>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</si>
  <si>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</si>
  <si>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</si>
  <si>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</si>
  <si>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</si>
  <si>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</si>
  <si>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04.03.2014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</si>
</sst>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i/>
      <sz val="14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201" fontId="61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6580.299999999999</c:v>
                </c:pt>
                <c:pt idx="1">
                  <c:v>5873.300000000001</c:v>
                </c:pt>
                <c:pt idx="2">
                  <c:v>233.5</c:v>
                </c:pt>
                <c:pt idx="3">
                  <c:v>473.4999999999982</c:v>
                </c:pt>
              </c:numCache>
            </c:numRef>
          </c:val>
          <c:shape val="box"/>
        </c:ser>
        <c:shape val="box"/>
        <c:axId val="41668994"/>
        <c:axId val="39476627"/>
      </c:bar3D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37505.700000000004</c:v>
                </c:pt>
                <c:pt idx="1">
                  <c:v>34841.9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19745324"/>
        <c:axId val="43490189"/>
      </c:bar3D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55867382"/>
        <c:axId val="33044391"/>
      </c:bar3D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28964064"/>
        <c:axId val="59349985"/>
      </c:bar3D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64387818"/>
        <c:axId val="42619451"/>
      </c:bar3D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9451"/>
        <c:crosses val="autoZero"/>
        <c:auto val="1"/>
        <c:lblOffset val="100"/>
        <c:tickLblSkip val="2"/>
        <c:noMultiLvlLbl val="0"/>
      </c:catAx>
      <c:valAx>
        <c:axId val="42619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48030740"/>
        <c:axId val="29623477"/>
      </c:bar3D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23477"/>
        <c:crosses val="autoZero"/>
        <c:auto val="1"/>
        <c:lblOffset val="100"/>
        <c:tickLblSkip val="1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65284702"/>
        <c:axId val="50691407"/>
      </c:bar3D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91407"/>
        <c:crosses val="autoZero"/>
        <c:auto val="1"/>
        <c:lblOffset val="100"/>
        <c:tickLblSkip val="1"/>
        <c:noMultiLvlLbl val="0"/>
      </c:catAx>
      <c:valAx>
        <c:axId val="5069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37505.700000000004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6580.299999999999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53569480"/>
        <c:axId val="12363273"/>
      </c:bar3D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63273"/>
        <c:crosses val="autoZero"/>
        <c:auto val="1"/>
        <c:lblOffset val="100"/>
        <c:tickLblSkip val="1"/>
        <c:noMultiLvlLbl val="0"/>
      </c:catAx>
      <c:valAx>
        <c:axId val="12363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69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71622.5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11319.699999999997</c:v>
                </c:pt>
              </c:numCache>
            </c:numRef>
          </c:val>
          <c:shape val="box"/>
        </c:ser>
        <c:shape val="box"/>
        <c:axId val="44160594"/>
        <c:axId val="61901027"/>
      </c:bar3D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01027"/>
        <c:crosses val="autoZero"/>
        <c:auto val="1"/>
        <c:lblOffset val="100"/>
        <c:tickLblSkip val="1"/>
        <c:noMultiLvlLbl val="0"/>
      </c:catAx>
      <c:valAx>
        <c:axId val="6190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05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9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6" sqref="D116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9" t="s">
        <v>110</v>
      </c>
      <c r="B1" s="119"/>
      <c r="C1" s="119"/>
      <c r="D1" s="119"/>
      <c r="E1" s="119"/>
      <c r="F1" s="119"/>
      <c r="G1" s="119"/>
      <c r="H1" s="119"/>
      <c r="I1" s="119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3" t="s">
        <v>50</v>
      </c>
      <c r="B3" s="120" t="s">
        <v>103</v>
      </c>
      <c r="C3" s="120" t="s">
        <v>104</v>
      </c>
      <c r="D3" s="120" t="s">
        <v>29</v>
      </c>
      <c r="E3" s="120" t="s">
        <v>28</v>
      </c>
      <c r="F3" s="120" t="s">
        <v>105</v>
      </c>
      <c r="G3" s="120" t="s">
        <v>106</v>
      </c>
      <c r="H3" s="120" t="s">
        <v>107</v>
      </c>
      <c r="I3" s="120" t="s">
        <v>108</v>
      </c>
    </row>
    <row r="4" spans="1:9" ht="24.75" customHeight="1">
      <c r="A4" s="124"/>
      <c r="B4" s="121"/>
      <c r="C4" s="121"/>
      <c r="D4" s="121"/>
      <c r="E4" s="121"/>
      <c r="F4" s="121"/>
      <c r="G4" s="121"/>
      <c r="H4" s="121"/>
      <c r="I4" s="121"/>
    </row>
    <row r="5" spans="1:9" ht="54" customHeight="1" thickBot="1">
      <c r="A5" s="125"/>
      <c r="B5" s="122"/>
      <c r="C5" s="122"/>
      <c r="D5" s="122"/>
      <c r="E5" s="122"/>
      <c r="F5" s="122"/>
      <c r="G5" s="122"/>
      <c r="H5" s="122"/>
      <c r="I5" s="122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</f>
        <v>39315.40000000001</v>
      </c>
      <c r="E6" s="3">
        <f>D6/D134*100</f>
        <v>43.64798642890608</v>
      </c>
      <c r="F6" s="3">
        <f>D6/B6*100</f>
        <v>48.7773831073042</v>
      </c>
      <c r="G6" s="3">
        <f aca="true" t="shared" si="0" ref="G6:G41">D6/C6*100</f>
        <v>14.06474762236099</v>
      </c>
      <c r="H6" s="3">
        <f>B6-D6</f>
        <v>41286.29999999999</v>
      </c>
      <c r="I6" s="3">
        <f aca="true" t="shared" si="1" ref="I6:I41">C6-D6</f>
        <v>240216.09999999998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</f>
        <v>36097.8</v>
      </c>
      <c r="E7" s="1">
        <f>D7/D6*100</f>
        <v>91.81592963571525</v>
      </c>
      <c r="F7" s="1">
        <f>D7/B7*100</f>
        <v>65.21333829538926</v>
      </c>
      <c r="G7" s="1">
        <f t="shared" si="0"/>
        <v>16.379902585822762</v>
      </c>
      <c r="H7" s="1">
        <f>B7-D7</f>
        <v>19255.6</v>
      </c>
      <c r="I7" s="1">
        <f t="shared" si="1"/>
        <v>184280.8</v>
      </c>
    </row>
    <row r="8" spans="1:9" ht="18">
      <c r="A8" s="31" t="s">
        <v>2</v>
      </c>
      <c r="B8" s="52">
        <v>16.5</v>
      </c>
      <c r="C8" s="53">
        <v>44.6</v>
      </c>
      <c r="D8" s="54">
        <f>0.1+0.1</f>
        <v>0.2</v>
      </c>
      <c r="E8" s="13">
        <f>D8/D6*100</f>
        <v>0.0005087065119520595</v>
      </c>
      <c r="F8" s="1">
        <f>D8/B8*100</f>
        <v>1.2121212121212122</v>
      </c>
      <c r="G8" s="1">
        <f t="shared" si="0"/>
        <v>0.4484304932735426</v>
      </c>
      <c r="H8" s="1">
        <f aca="true" t="shared" si="2" ref="H8:H30">B8-D8</f>
        <v>16.3</v>
      </c>
      <c r="I8" s="1">
        <f t="shared" si="1"/>
        <v>44.4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</f>
        <v>2823.1</v>
      </c>
      <c r="E9" s="1">
        <f>D9/D6*100</f>
        <v>7.180646769459294</v>
      </c>
      <c r="F9" s="1">
        <f aca="true" t="shared" si="3" ref="F9:F39">D9/B9*100</f>
        <v>58.07174887892377</v>
      </c>
      <c r="G9" s="1">
        <f t="shared" si="0"/>
        <v>16.505785297917992</v>
      </c>
      <c r="H9" s="1">
        <f t="shared" si="2"/>
        <v>2038.2999999999997</v>
      </c>
      <c r="I9" s="1">
        <f t="shared" si="1"/>
        <v>14280.6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</f>
        <v>298.20000000000005</v>
      </c>
      <c r="E10" s="1">
        <f>D10/D6*100</f>
        <v>0.7584814093205207</v>
      </c>
      <c r="F10" s="1">
        <f t="shared" si="3"/>
        <v>1.4901208287110608</v>
      </c>
      <c r="G10" s="1">
        <f t="shared" si="0"/>
        <v>0.7559797695554626</v>
      </c>
      <c r="H10" s="1">
        <f t="shared" si="2"/>
        <v>19713.6</v>
      </c>
      <c r="I10" s="1">
        <f t="shared" si="1"/>
        <v>39147.3</v>
      </c>
    </row>
    <row r="11" spans="1:9" ht="18">
      <c r="A11" s="31" t="s">
        <v>15</v>
      </c>
      <c r="B11" s="52">
        <v>32.1</v>
      </c>
      <c r="C11" s="53">
        <v>281.8</v>
      </c>
      <c r="D11" s="54">
        <f>4+4</f>
        <v>8</v>
      </c>
      <c r="E11" s="1">
        <f>D11/D6*100</f>
        <v>0.020348260478082376</v>
      </c>
      <c r="F11" s="1">
        <f t="shared" si="3"/>
        <v>24.922118380062305</v>
      </c>
      <c r="G11" s="1">
        <f t="shared" si="0"/>
        <v>2.8388928317955995</v>
      </c>
      <c r="H11" s="1">
        <f t="shared" si="2"/>
        <v>24.1</v>
      </c>
      <c r="I11" s="1">
        <f t="shared" si="1"/>
        <v>273.8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88.10000000000605</v>
      </c>
      <c r="E12" s="1">
        <f>D12/D6*100</f>
        <v>0.22408521851489754</v>
      </c>
      <c r="F12" s="1">
        <f t="shared" si="3"/>
        <v>26.983154670752658</v>
      </c>
      <c r="G12" s="1">
        <f t="shared" si="0"/>
        <v>3.8686163439163215</v>
      </c>
      <c r="H12" s="1">
        <f t="shared" si="2"/>
        <v>238.39999999998884</v>
      </c>
      <c r="I12" s="1">
        <f t="shared" si="1"/>
        <v>2189.1999999999853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</f>
        <v>27371.9</v>
      </c>
      <c r="E17" s="3">
        <f>D17/D134*100</f>
        <v>30.38830381309548</v>
      </c>
      <c r="F17" s="3">
        <f>D17/B17*100</f>
        <v>53.08036744500833</v>
      </c>
      <c r="G17" s="3">
        <f t="shared" si="0"/>
        <v>15.54775476354796</v>
      </c>
      <c r="H17" s="3">
        <f>B17-D17</f>
        <v>24195</v>
      </c>
      <c r="I17" s="3">
        <f t="shared" si="1"/>
        <v>148678.6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</f>
        <v>23940</v>
      </c>
      <c r="E18" s="1">
        <f>D18/D17*100</f>
        <v>87.46195916249876</v>
      </c>
      <c r="F18" s="1">
        <f t="shared" si="3"/>
        <v>63.364680410679355</v>
      </c>
      <c r="G18" s="1">
        <f t="shared" si="0"/>
        <v>17.9894768323492</v>
      </c>
      <c r="H18" s="1">
        <f t="shared" si="2"/>
        <v>13841.300000000003</v>
      </c>
      <c r="I18" s="1">
        <f t="shared" si="1"/>
        <v>109137.79999999999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</f>
        <v>613</v>
      </c>
      <c r="E19" s="1">
        <f>D19/D17*100</f>
        <v>2.2395230144783516</v>
      </c>
      <c r="F19" s="1">
        <f t="shared" si="3"/>
        <v>34.94868871151653</v>
      </c>
      <c r="G19" s="1">
        <f t="shared" si="0"/>
        <v>8.102785084530687</v>
      </c>
      <c r="H19" s="1">
        <f t="shared" si="2"/>
        <v>1141</v>
      </c>
      <c r="I19" s="1">
        <f t="shared" si="1"/>
        <v>6952.3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</f>
        <v>367</v>
      </c>
      <c r="E20" s="1">
        <f>D20/D17*100</f>
        <v>1.3407911032847555</v>
      </c>
      <c r="F20" s="1">
        <f t="shared" si="3"/>
        <v>54.43488579056659</v>
      </c>
      <c r="G20" s="1">
        <f t="shared" si="0"/>
        <v>12.938024395402948</v>
      </c>
      <c r="H20" s="1">
        <f t="shared" si="2"/>
        <v>307.20000000000005</v>
      </c>
      <c r="I20" s="1">
        <f t="shared" si="1"/>
        <v>2469.6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</f>
        <v>417.70000000000005</v>
      </c>
      <c r="E21" s="1">
        <f>D21/D17*100</f>
        <v>1.526017558152704</v>
      </c>
      <c r="F21" s="1">
        <f t="shared" si="3"/>
        <v>5.565178000426348</v>
      </c>
      <c r="G21" s="1">
        <f t="shared" si="0"/>
        <v>2.158700955058503</v>
      </c>
      <c r="H21" s="1">
        <f t="shared" si="2"/>
        <v>7087.900000000001</v>
      </c>
      <c r="I21" s="1">
        <f t="shared" si="1"/>
        <v>18931.899999999998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</f>
        <v>222.5</v>
      </c>
      <c r="E22" s="1">
        <f>D22/D17*100</f>
        <v>0.8128774400023381</v>
      </c>
      <c r="F22" s="1">
        <f t="shared" si="3"/>
        <v>63.08477459597391</v>
      </c>
      <c r="G22" s="1">
        <f t="shared" si="0"/>
        <v>16.02448685631977</v>
      </c>
      <c r="H22" s="1">
        <f t="shared" si="2"/>
        <v>130.2</v>
      </c>
      <c r="I22" s="1">
        <f t="shared" si="1"/>
        <v>1166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1811.7000000000014</v>
      </c>
      <c r="E23" s="1">
        <f>D23/D17*100</f>
        <v>6.618831721583088</v>
      </c>
      <c r="F23" s="1">
        <f t="shared" si="3"/>
        <v>51.77617101540404</v>
      </c>
      <c r="G23" s="1">
        <f t="shared" si="0"/>
        <v>15.310960304917726</v>
      </c>
      <c r="H23" s="1">
        <f t="shared" si="2"/>
        <v>1687.3999999999962</v>
      </c>
      <c r="I23" s="1">
        <f t="shared" si="1"/>
        <v>10021.000000000011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</f>
        <v>5358.499999999999</v>
      </c>
      <c r="E31" s="3">
        <f>D31/D134*100</f>
        <v>5.949010700114793</v>
      </c>
      <c r="F31" s="3">
        <f>D31/B31*100</f>
        <v>54.321050230624955</v>
      </c>
      <c r="G31" s="3">
        <f t="shared" si="0"/>
        <v>13.995648642224884</v>
      </c>
      <c r="H31" s="3">
        <f aca="true" t="shared" si="4" ref="H31:H41">B31-D31</f>
        <v>4506.000000000001</v>
      </c>
      <c r="I31" s="3">
        <f t="shared" si="1"/>
        <v>32928.4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</f>
        <v>4463.7</v>
      </c>
      <c r="E32" s="1">
        <f>D32/D31*100</f>
        <v>83.3012970047588</v>
      </c>
      <c r="F32" s="1">
        <f t="shared" si="3"/>
        <v>65.79649474506566</v>
      </c>
      <c r="G32" s="1">
        <f t="shared" si="0"/>
        <v>15.404764616356239</v>
      </c>
      <c r="H32" s="1">
        <f t="shared" si="4"/>
        <v>2320.4000000000005</v>
      </c>
      <c r="I32" s="1">
        <f t="shared" si="1"/>
        <v>24512.399999999998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</f>
        <v>62</v>
      </c>
      <c r="E34" s="1">
        <f>D34/D31*100</f>
        <v>1.1570402164784923</v>
      </c>
      <c r="F34" s="1">
        <f t="shared" si="3"/>
        <v>7.636408424682843</v>
      </c>
      <c r="G34" s="1">
        <f t="shared" si="0"/>
        <v>3.578024007386888</v>
      </c>
      <c r="H34" s="1">
        <f t="shared" si="4"/>
        <v>749.9</v>
      </c>
      <c r="I34" s="1">
        <f t="shared" si="1"/>
        <v>1670.8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</f>
        <v>51.5</v>
      </c>
      <c r="E35" s="21">
        <f>D35/D31*100</f>
        <v>0.961089857236167</v>
      </c>
      <c r="F35" s="21">
        <f t="shared" si="3"/>
        <v>40.615141955835966</v>
      </c>
      <c r="G35" s="21">
        <f t="shared" si="0"/>
        <v>7.199776317628967</v>
      </c>
      <c r="H35" s="21">
        <f t="shared" si="4"/>
        <v>75.3</v>
      </c>
      <c r="I35" s="21">
        <f t="shared" si="1"/>
        <v>663.8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781.2999999999993</v>
      </c>
      <c r="E37" s="1">
        <f>D37/D31*100</f>
        <v>14.580572921526535</v>
      </c>
      <c r="F37" s="1">
        <f t="shared" si="3"/>
        <v>36.8381347541138</v>
      </c>
      <c r="G37" s="1">
        <f t="shared" si="0"/>
        <v>11.460212687935446</v>
      </c>
      <c r="H37" s="1">
        <f>B37-D37</f>
        <v>1339.6</v>
      </c>
      <c r="I37" s="1">
        <f t="shared" si="1"/>
        <v>6036.2000000000035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0.05528799717564929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</f>
        <v>826.9</v>
      </c>
      <c r="E43" s="3">
        <f>D43/D134*100</f>
        <v>0.918024997280008</v>
      </c>
      <c r="F43" s="3">
        <f>D43/B43*100</f>
        <v>57.32409012131716</v>
      </c>
      <c r="G43" s="3">
        <f aca="true" t="shared" si="5" ref="G43:G73">D43/C43*100</f>
        <v>13.544413686917494</v>
      </c>
      <c r="H43" s="3">
        <f>B43-D43</f>
        <v>615.6</v>
      </c>
      <c r="I43" s="3">
        <f aca="true" t="shared" si="6" ref="I43:I74">C43-D43</f>
        <v>5278.200000000001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</f>
        <v>779.8</v>
      </c>
      <c r="E44" s="1">
        <f>D44/D43*100</f>
        <v>94.30402708912806</v>
      </c>
      <c r="F44" s="1">
        <f aca="true" t="shared" si="7" ref="F44:F71">D44/B44*100</f>
        <v>62.619449128724</v>
      </c>
      <c r="G44" s="1">
        <f t="shared" si="5"/>
        <v>14.219288488539593</v>
      </c>
      <c r="H44" s="1">
        <f aca="true" t="shared" si="8" ref="H44:H71">B44-D44</f>
        <v>465.5</v>
      </c>
      <c r="I44" s="1">
        <f t="shared" si="6"/>
        <v>4704.3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</f>
        <v>3.2</v>
      </c>
      <c r="E46" s="1">
        <f>D46/D43*100</f>
        <v>0.3869875438384327</v>
      </c>
      <c r="F46" s="1">
        <f t="shared" si="7"/>
        <v>45.714285714285715</v>
      </c>
      <c r="G46" s="1">
        <f t="shared" si="5"/>
        <v>9.116809116809117</v>
      </c>
      <c r="H46" s="1">
        <f t="shared" si="8"/>
        <v>3.8</v>
      </c>
      <c r="I46" s="1">
        <f t="shared" si="6"/>
        <v>31.900000000000002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</f>
        <v>26.7</v>
      </c>
      <c r="E47" s="1">
        <f>D47/D43*100</f>
        <v>3.228927318901923</v>
      </c>
      <c r="F47" s="1">
        <f t="shared" si="7"/>
        <v>17.752659574468083</v>
      </c>
      <c r="G47" s="1">
        <f t="shared" si="5"/>
        <v>7.458100558659218</v>
      </c>
      <c r="H47" s="1">
        <f t="shared" si="8"/>
        <v>123.7</v>
      </c>
      <c r="I47" s="1">
        <f t="shared" si="6"/>
        <v>331.3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17.200000000000024</v>
      </c>
      <c r="E48" s="1">
        <f>D48/D43*100</f>
        <v>2.080058048131579</v>
      </c>
      <c r="F48" s="1">
        <f t="shared" si="7"/>
        <v>43.54430379746837</v>
      </c>
      <c r="G48" s="1">
        <f t="shared" si="5"/>
        <v>7.580431908329671</v>
      </c>
      <c r="H48" s="1">
        <f t="shared" si="8"/>
        <v>22.30000000000002</v>
      </c>
      <c r="I48" s="1">
        <f t="shared" si="6"/>
        <v>209.7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</f>
        <v>1820.4999999999998</v>
      </c>
      <c r="E49" s="3">
        <f>D49/D134*100</f>
        <v>2.0211204590013963</v>
      </c>
      <c r="F49" s="3">
        <f>D49/B49*100</f>
        <v>58.936838356696555</v>
      </c>
      <c r="G49" s="3">
        <f t="shared" si="5"/>
        <v>15.101868135514481</v>
      </c>
      <c r="H49" s="3">
        <f>B49-D49</f>
        <v>1268.4000000000003</v>
      </c>
      <c r="I49" s="3">
        <f t="shared" si="6"/>
        <v>10234.3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</f>
        <v>1266.6</v>
      </c>
      <c r="E50" s="1">
        <f>D50/D49*100</f>
        <v>69.5742927767097</v>
      </c>
      <c r="F50" s="1">
        <f t="shared" si="7"/>
        <v>66.28290334397403</v>
      </c>
      <c r="G50" s="1">
        <f t="shared" si="5"/>
        <v>16.391872654328978</v>
      </c>
      <c r="H50" s="1">
        <f t="shared" si="8"/>
        <v>644.3000000000002</v>
      </c>
      <c r="I50" s="1">
        <f t="shared" si="6"/>
        <v>6460.4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</f>
        <v>10.8</v>
      </c>
      <c r="E52" s="1">
        <f>D52/D49*100</f>
        <v>0.5932436143916507</v>
      </c>
      <c r="F52" s="1">
        <f t="shared" si="7"/>
        <v>15.561959654178676</v>
      </c>
      <c r="G52" s="1">
        <f t="shared" si="5"/>
        <v>3.323076923076923</v>
      </c>
      <c r="H52" s="1">
        <f t="shared" si="8"/>
        <v>58.60000000000001</v>
      </c>
      <c r="I52" s="1">
        <f t="shared" si="6"/>
        <v>314.2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</f>
        <v>32.4</v>
      </c>
      <c r="E53" s="1">
        <f>D53/D49*100</f>
        <v>1.779730843174952</v>
      </c>
      <c r="F53" s="1">
        <f t="shared" si="7"/>
        <v>17.763157894736842</v>
      </c>
      <c r="G53" s="1">
        <f t="shared" si="5"/>
        <v>6.066279722898333</v>
      </c>
      <c r="H53" s="1">
        <f t="shared" si="8"/>
        <v>150</v>
      </c>
      <c r="I53" s="1">
        <f t="shared" si="6"/>
        <v>501.70000000000005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510.6999999999999</v>
      </c>
      <c r="E54" s="1">
        <f>D54/D49*100</f>
        <v>28.052732765723697</v>
      </c>
      <c r="F54" s="1">
        <f t="shared" si="7"/>
        <v>55.139278773483035</v>
      </c>
      <c r="G54" s="1">
        <f t="shared" si="5"/>
        <v>14.764382769586584</v>
      </c>
      <c r="H54" s="1">
        <f t="shared" si="8"/>
        <v>415.50000000000017</v>
      </c>
      <c r="I54" s="1">
        <f>C54-D54</f>
        <v>2948.2999999999997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</f>
        <v>365.80000000000007</v>
      </c>
      <c r="E56" s="3">
        <f>D56/D134*100</f>
        <v>0.4061114330693276</v>
      </c>
      <c r="F56" s="3">
        <f>D56/B56*100</f>
        <v>51.025247593806675</v>
      </c>
      <c r="G56" s="3">
        <f t="shared" si="5"/>
        <v>9.358131443628643</v>
      </c>
      <c r="H56" s="3">
        <f>B56-D56</f>
        <v>351.0999999999999</v>
      </c>
      <c r="I56" s="3">
        <f t="shared" si="6"/>
        <v>3543.1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</f>
        <v>332.70000000000005</v>
      </c>
      <c r="E57" s="1">
        <f>D57/D56*100</f>
        <v>90.9513395297977</v>
      </c>
      <c r="F57" s="1">
        <f t="shared" si="7"/>
        <v>58.4812796625066</v>
      </c>
      <c r="G57" s="1">
        <f t="shared" si="5"/>
        <v>12.847544022242818</v>
      </c>
      <c r="H57" s="1">
        <f t="shared" si="8"/>
        <v>236.19999999999993</v>
      </c>
      <c r="I57" s="1">
        <f t="shared" si="6"/>
        <v>2256.8999999999996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</f>
        <v>9</v>
      </c>
      <c r="E59" s="1">
        <f>D59/D56*100</f>
        <v>2.460360852925095</v>
      </c>
      <c r="F59" s="1">
        <f t="shared" si="7"/>
        <v>7.614213197969542</v>
      </c>
      <c r="G59" s="1">
        <f t="shared" si="5"/>
        <v>3.0262273032952254</v>
      </c>
      <c r="H59" s="1">
        <f t="shared" si="8"/>
        <v>109.2</v>
      </c>
      <c r="I59" s="1">
        <f t="shared" si="6"/>
        <v>288.4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6.588299617277206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</f>
        <v>6608.9</v>
      </c>
      <c r="E87" s="3">
        <f>D87/D134*100</f>
        <v>7.33720571353712</v>
      </c>
      <c r="F87" s="3">
        <f aca="true" t="shared" si="11" ref="F87:F92">D87/B87*100</f>
        <v>55.089316228629535</v>
      </c>
      <c r="G87" s="3">
        <f t="shared" si="9"/>
        <v>14.746610615756731</v>
      </c>
      <c r="H87" s="3">
        <f aca="true" t="shared" si="12" ref="H87:H92">B87-D87</f>
        <v>5387.800000000001</v>
      </c>
      <c r="I87" s="3">
        <f t="shared" si="10"/>
        <v>38207.5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</f>
        <v>5873.200000000001</v>
      </c>
      <c r="E88" s="1">
        <f>D88/D87*100</f>
        <v>88.86804158029325</v>
      </c>
      <c r="F88" s="1">
        <f t="shared" si="11"/>
        <v>61.879174831953144</v>
      </c>
      <c r="G88" s="1">
        <f t="shared" si="9"/>
        <v>15.206128847682395</v>
      </c>
      <c r="H88" s="1">
        <f t="shared" si="12"/>
        <v>3618.199999999999</v>
      </c>
      <c r="I88" s="1">
        <f t="shared" si="10"/>
        <v>32750.7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3.5316013254853305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502.29999999999893</v>
      </c>
      <c r="E91" s="1">
        <f>D91/D87*100</f>
        <v>7.600357094221414</v>
      </c>
      <c r="F91" s="1">
        <f t="shared" si="11"/>
        <v>28.80490881981871</v>
      </c>
      <c r="G91" s="1">
        <f>D91/C91*100</f>
        <v>11.610651379963917</v>
      </c>
      <c r="H91" s="1">
        <f t="shared" si="12"/>
        <v>1241.5000000000023</v>
      </c>
      <c r="I91" s="1">
        <f>C91-D91</f>
        <v>3823.900000000001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</f>
        <v>5241.8</v>
      </c>
      <c r="E92" s="3">
        <f>D92/D134*100</f>
        <v>5.819450272998362</v>
      </c>
      <c r="F92" s="3">
        <f t="shared" si="11"/>
        <v>50.39659266808319</v>
      </c>
      <c r="G92" s="3">
        <f>D92/C92*100</f>
        <v>13.341206353731073</v>
      </c>
      <c r="H92" s="3">
        <f t="shared" si="12"/>
        <v>5159.3</v>
      </c>
      <c r="I92" s="3">
        <f>C92-D92</f>
        <v>34048.5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</f>
        <v>617.0999999999999</v>
      </c>
      <c r="E98" s="27">
        <f>D98/D134*100</f>
        <v>0.6851048806645216</v>
      </c>
      <c r="F98" s="27">
        <f>D98/B98*100</f>
        <v>40.74612083195774</v>
      </c>
      <c r="G98" s="27">
        <f aca="true" t="shared" si="13" ref="G98:G111">D98/C98*100</f>
        <v>11.664965407735057</v>
      </c>
      <c r="H98" s="27">
        <f>B98-D98</f>
        <v>897.4000000000001</v>
      </c>
      <c r="I98" s="27">
        <f aca="true" t="shared" si="14" ref="I98:I132">C98-D98</f>
        <v>4673.1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</f>
        <v>580.8000000000001</v>
      </c>
      <c r="E100" s="1">
        <f>D100/D98*100</f>
        <v>94.11764705882355</v>
      </c>
      <c r="F100" s="1">
        <f aca="true" t="shared" si="15" ref="F100:F132">D100/B100*100</f>
        <v>41.784172661870514</v>
      </c>
      <c r="G100" s="1">
        <f t="shared" si="13"/>
        <v>12.35849859562516</v>
      </c>
      <c r="H100" s="1">
        <f>B100-D100</f>
        <v>809.1999999999999</v>
      </c>
      <c r="I100" s="1">
        <f t="shared" si="14"/>
        <v>4118.8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36.29999999999984</v>
      </c>
      <c r="E101" s="100">
        <f>D101/D98*100</f>
        <v>5.882352941176445</v>
      </c>
      <c r="F101" s="100">
        <f t="shared" si="15"/>
        <v>29.15662650602397</v>
      </c>
      <c r="G101" s="100">
        <f t="shared" si="13"/>
        <v>6.400987480162207</v>
      </c>
      <c r="H101" s="100">
        <f>B101-D101</f>
        <v>88.20000000000016</v>
      </c>
      <c r="I101" s="100">
        <f t="shared" si="14"/>
        <v>530.7999999999996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4836.3</v>
      </c>
      <c r="C102" s="97">
        <f>SUM(C103:C131)-C110-C114+C132-C127-C128-C104-C107</f>
        <v>19002.3</v>
      </c>
      <c r="D102" s="97">
        <f>SUM(D103:D131)-D110-D114+D132-D127-D128-D104-D107</f>
        <v>2497.2</v>
      </c>
      <c r="E102" s="98">
        <f>D102/D134*100</f>
        <v>2.7723933041572573</v>
      </c>
      <c r="F102" s="98">
        <f>D102/B102*100</f>
        <v>51.634513987966</v>
      </c>
      <c r="G102" s="98">
        <f t="shared" si="13"/>
        <v>13.141567073459528</v>
      </c>
      <c r="H102" s="98">
        <f>B102-D102</f>
        <v>2339.1000000000004</v>
      </c>
      <c r="I102" s="98">
        <f t="shared" si="14"/>
        <v>16505.1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0.8609642799935929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0.22024667627743075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 hidden="1">
      <c r="A109" s="19" t="s">
        <v>47</v>
      </c>
      <c r="B109" s="118"/>
      <c r="C109" s="71"/>
      <c r="D109" s="83"/>
      <c r="E109" s="6">
        <f>D109/D102*100</f>
        <v>0</v>
      </c>
      <c r="F109" s="6" t="e">
        <f t="shared" si="15"/>
        <v>#DIV/0!</v>
      </c>
      <c r="G109" s="6" t="e">
        <f t="shared" si="13"/>
        <v>#DIV/0!</v>
      </c>
      <c r="H109" s="6">
        <f t="shared" si="16"/>
        <v>0</v>
      </c>
      <c r="I109" s="6">
        <f t="shared" si="14"/>
        <v>0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0.19621976613807468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</f>
        <v>13.5</v>
      </c>
      <c r="E113" s="6">
        <f>D113/D102*100</f>
        <v>0.5406054781355119</v>
      </c>
      <c r="F113" s="6">
        <f t="shared" si="15"/>
        <v>28.48101265822785</v>
      </c>
      <c r="G113" s="6">
        <f t="shared" si="17"/>
        <v>8.800521512385918</v>
      </c>
      <c r="H113" s="6">
        <f t="shared" si="16"/>
        <v>33.9</v>
      </c>
      <c r="I113" s="6">
        <f t="shared" si="14"/>
        <v>139.9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</f>
        <v>13.5</v>
      </c>
      <c r="E114" s="1"/>
      <c r="F114" s="1">
        <f t="shared" si="15"/>
        <v>33.415841584158414</v>
      </c>
      <c r="G114" s="1">
        <f t="shared" si="17"/>
        <v>11.138613861386139</v>
      </c>
      <c r="H114" s="1">
        <f t="shared" si="16"/>
        <v>26.9</v>
      </c>
      <c r="I114" s="1">
        <f t="shared" si="14"/>
        <v>107.7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0.6487265737626141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</f>
        <v>221.6</v>
      </c>
      <c r="E117" s="21">
        <f>D117/D102*100</f>
        <v>8.873938811468845</v>
      </c>
      <c r="F117" s="6">
        <f t="shared" si="15"/>
        <v>20.59096822152016</v>
      </c>
      <c r="G117" s="6">
        <f t="shared" si="17"/>
        <v>13.034527380742308</v>
      </c>
      <c r="H117" s="6">
        <f t="shared" si="16"/>
        <v>854.6</v>
      </c>
      <c r="I117" s="6">
        <f t="shared" si="14"/>
        <v>1478.5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0.020022425116130067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</f>
        <v>119.50000000000001</v>
      </c>
      <c r="E126" s="21">
        <f>D126/D102*100</f>
        <v>4.785359602755087</v>
      </c>
      <c r="F126" s="6">
        <f t="shared" si="15"/>
        <v>55.99812558575445</v>
      </c>
      <c r="G126" s="6">
        <f t="shared" si="17"/>
        <v>13.764109652153882</v>
      </c>
      <c r="H126" s="6">
        <f t="shared" si="16"/>
        <v>93.89999999999999</v>
      </c>
      <c r="I126" s="6">
        <f t="shared" si="14"/>
        <v>748.7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</f>
        <v>111.00000000000001</v>
      </c>
      <c r="E127" s="1">
        <f>D127/D126*100</f>
        <v>92.88702928870293</v>
      </c>
      <c r="F127" s="1">
        <f>D127/B127*100</f>
        <v>62.15005599104144</v>
      </c>
      <c r="G127" s="1">
        <f t="shared" si="17"/>
        <v>14.857448802034535</v>
      </c>
      <c r="H127" s="1">
        <f t="shared" si="16"/>
        <v>67.59999999999998</v>
      </c>
      <c r="I127" s="1">
        <f t="shared" si="14"/>
        <v>636.1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v>3.4</v>
      </c>
      <c r="E128" s="1">
        <f>D128/D126*100</f>
        <v>2.8451882845188283</v>
      </c>
      <c r="F128" s="1">
        <f>D128/B128*100</f>
        <v>25.954198473282442</v>
      </c>
      <c r="G128" s="1">
        <f>D128/C128*100</f>
        <v>12.408759124087592</v>
      </c>
      <c r="H128" s="1">
        <f t="shared" si="16"/>
        <v>9.7</v>
      </c>
      <c r="I128" s="1">
        <f t="shared" si="14"/>
        <v>24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83.85391638635272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6824.4</v>
      </c>
      <c r="C133" s="88">
        <f>C41+C66+C69+C74+C76+C84+C98+C102+C96+C81+C94</f>
        <v>26232.4</v>
      </c>
      <c r="D133" s="63">
        <f>D41+D66+D69+D74+D76+D84+D98+D102+D96+D81+D94</f>
        <v>3164.0999999999995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176503.6</v>
      </c>
      <c r="C134" s="57">
        <f>C6+C17+C31+C41+C49+C56+C66+C69+C74+C76+C84+C87+C92+C98+C102+C96+C81+C94+C43</f>
        <v>626276.8</v>
      </c>
      <c r="D134" s="57">
        <f>D6+D17+D31+D41+D49+D56+D66+D69+D74+D76+D84+D87+D92+D98+D102+D96+D81+D94+D43</f>
        <v>90073.80000000002</v>
      </c>
      <c r="E134" s="40">
        <v>100</v>
      </c>
      <c r="F134" s="3">
        <f>D134/B134*100</f>
        <v>51.03227356269221</v>
      </c>
      <c r="G134" s="3">
        <f aca="true" t="shared" si="18" ref="G134:G140">D134/C134*100</f>
        <v>14.382426428697345</v>
      </c>
      <c r="H134" s="3">
        <f aca="true" t="shared" si="19" ref="H134:H140">B134-D134</f>
        <v>86429.79999999999</v>
      </c>
      <c r="I134" s="3">
        <f aca="true" t="shared" si="20" ref="I134:I140">C134-D134</f>
        <v>536203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72878.3</v>
      </c>
      <c r="E135" s="6">
        <f>D135/D134*100</f>
        <v>80.90954306357673</v>
      </c>
      <c r="F135" s="6">
        <f aca="true" t="shared" si="21" ref="F135:F146">D135/B135*100</f>
        <v>64.2924882426163</v>
      </c>
      <c r="G135" s="6">
        <f t="shared" si="18"/>
        <v>16.649319413495313</v>
      </c>
      <c r="H135" s="6">
        <f t="shared" si="19"/>
        <v>40476</v>
      </c>
      <c r="I135" s="20">
        <f t="shared" si="20"/>
        <v>364847.1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1084.2000000000003</v>
      </c>
      <c r="E136" s="6">
        <f>D136/D134*100</f>
        <v>1.2036796493541964</v>
      </c>
      <c r="F136" s="6">
        <f t="shared" si="21"/>
        <v>3.6077465726074807</v>
      </c>
      <c r="G136" s="6">
        <f t="shared" si="18"/>
        <v>1.6717627521637166</v>
      </c>
      <c r="H136" s="6">
        <f t="shared" si="19"/>
        <v>28967.800000000003</v>
      </c>
      <c r="I136" s="20">
        <f t="shared" si="20"/>
        <v>63769.50000000001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3204.1</v>
      </c>
      <c r="E137" s="6">
        <f>D137/D134*100</f>
        <v>3.5571942118573876</v>
      </c>
      <c r="F137" s="6">
        <f t="shared" si="21"/>
        <v>57.09372772630079</v>
      </c>
      <c r="G137" s="6">
        <f t="shared" si="18"/>
        <v>15.76518286352521</v>
      </c>
      <c r="H137" s="6">
        <f t="shared" si="19"/>
        <v>2407.899999999999</v>
      </c>
      <c r="I137" s="20">
        <f t="shared" si="20"/>
        <v>17119.8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811.3000000000001</v>
      </c>
      <c r="E138" s="6">
        <f>D138/D134*100</f>
        <v>0.900705865634624</v>
      </c>
      <c r="F138" s="6">
        <f t="shared" si="21"/>
        <v>45.18266874582313</v>
      </c>
      <c r="G138" s="6">
        <f t="shared" si="18"/>
        <v>11.356700915479157</v>
      </c>
      <c r="H138" s="6">
        <f t="shared" si="19"/>
        <v>984.2999999999998</v>
      </c>
      <c r="I138" s="20">
        <f t="shared" si="20"/>
        <v>6332.5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613.2</v>
      </c>
      <c r="E139" s="6">
        <f>D139/D134*100</f>
        <v>0.6807750977531757</v>
      </c>
      <c r="F139" s="6">
        <f t="shared" si="21"/>
        <v>34.628416534899486</v>
      </c>
      <c r="G139" s="6">
        <f t="shared" si="18"/>
        <v>8.04661050310999</v>
      </c>
      <c r="H139" s="6">
        <f t="shared" si="19"/>
        <v>1157.6</v>
      </c>
      <c r="I139" s="20">
        <f t="shared" si="20"/>
        <v>7007.400000000001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23918.900000000005</v>
      </c>
      <c r="C140" s="70">
        <f>C134-C135-C136-C137-C138-C139</f>
        <v>88609.40000000007</v>
      </c>
      <c r="D140" s="70">
        <f>D134-D135-D136-D137-D138-D139</f>
        <v>11482.700000000013</v>
      </c>
      <c r="E140" s="6">
        <f>D140/D134*100</f>
        <v>12.748102111823872</v>
      </c>
      <c r="F140" s="6">
        <f t="shared" si="21"/>
        <v>48.0068063330672</v>
      </c>
      <c r="G140" s="46">
        <f t="shared" si="18"/>
        <v>12.958783153931755</v>
      </c>
      <c r="H140" s="6">
        <f t="shared" si="19"/>
        <v>12436.199999999992</v>
      </c>
      <c r="I140" s="6">
        <f t="shared" si="20"/>
        <v>77126.70000000006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/>
      <c r="E142" s="16"/>
      <c r="F142" s="6">
        <f t="shared" si="21"/>
        <v>0</v>
      </c>
      <c r="G142" s="6">
        <f aca="true" t="shared" si="22" ref="G142:G151">D142/C142*100</f>
        <v>0</v>
      </c>
      <c r="H142" s="6">
        <f>B142-D142</f>
        <v>1880</v>
      </c>
      <c r="I142" s="6">
        <f aca="true" t="shared" si="23" ref="I142:I151">C142-D142</f>
        <v>1910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/>
      <c r="E144" s="6"/>
      <c r="F144" s="6">
        <f t="shared" si="21"/>
        <v>0</v>
      </c>
      <c r="G144" s="6">
        <f t="shared" si="22"/>
        <v>0</v>
      </c>
      <c r="H144" s="6">
        <f t="shared" si="24"/>
        <v>12701.5</v>
      </c>
      <c r="I144" s="6">
        <f t="shared" si="23"/>
        <v>29762.7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</f>
        <v>1178.6</v>
      </c>
      <c r="E146" s="21"/>
      <c r="F146" s="6">
        <f t="shared" si="21"/>
        <v>46.71608070078084</v>
      </c>
      <c r="G146" s="6">
        <f t="shared" si="22"/>
        <v>13.468636794770703</v>
      </c>
      <c r="H146" s="6">
        <f t="shared" si="24"/>
        <v>1344.3000000000002</v>
      </c>
      <c r="I146" s="6">
        <f t="shared" si="23"/>
        <v>7572.1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194391.1</v>
      </c>
      <c r="C151" s="94">
        <f>C134+C142+C146+C147+C143+C150+C149+C144+C148+C145</f>
        <v>670639.7999999999</v>
      </c>
      <c r="D151" s="94">
        <f>D134+D142+D146+D147+D143+D150+D149+D144+D148+D145</f>
        <v>91252.40000000002</v>
      </c>
      <c r="E151" s="27"/>
      <c r="F151" s="3">
        <f>D151/B151*100</f>
        <v>46.94268410436487</v>
      </c>
      <c r="G151" s="3">
        <f t="shared" si="22"/>
        <v>13.606767746262605</v>
      </c>
      <c r="H151" s="3">
        <f>B151-D151</f>
        <v>103138.69999999998</v>
      </c>
      <c r="I151" s="3">
        <f t="shared" si="23"/>
        <v>579387.3999999999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90073.80000000002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90073.80000000002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2014-03-04T06:03:10Z</dcterms:modified>
  <cp:category/>
  <cp:version/>
  <cp:contentType/>
  <cp:contentStatus/>
</cp:coreProperties>
</file>